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Amauri\4 - Projeto Sucesso\2 - HSS - Human Strategic Selling\1 - Cursos\6 - Marketing\"/>
    </mc:Choice>
  </mc:AlternateContent>
  <xr:revisionPtr revIDLastSave="0" documentId="13_ncr:1_{6D91C560-0904-4F38-B154-4A7F0B6B10CF}" xr6:coauthVersionLast="40" xr6:coauthVersionMax="40" xr10:uidLastSave="{00000000-0000-0000-0000-000000000000}"/>
  <bookViews>
    <workbookView xWindow="0" yWindow="0" windowWidth="15348" windowHeight="5196" xr2:uid="{00000000-000D-0000-FFFF-FFFF00000000}"/>
  </bookViews>
  <sheets>
    <sheet name="ROI" sheetId="7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7" l="1"/>
  <c r="D14" i="7" l="1"/>
  <c r="C8" i="7" l="1"/>
  <c r="C13" i="7" s="1"/>
  <c r="C17" i="7" s="1"/>
</calcChain>
</file>

<file path=xl/sharedStrings.xml><?xml version="1.0" encoding="utf-8"?>
<sst xmlns="http://schemas.openxmlformats.org/spreadsheetml/2006/main" count="31" uniqueCount="31">
  <si>
    <t>translado</t>
  </si>
  <si>
    <t>hotel</t>
  </si>
  <si>
    <t>alimentação</t>
  </si>
  <si>
    <t>ESTIMATIVA DE ROI EM TREINAMENTOS</t>
  </si>
  <si>
    <t>ROI - Return On Investment</t>
  </si>
  <si>
    <t>Salário Bruto Mensal do Funcionário :</t>
  </si>
  <si>
    <t>Duração do Treinamento (h) :</t>
  </si>
  <si>
    <t>Investimento Indireto no Treinamento :</t>
  </si>
  <si>
    <t>Investimento Direto no Treinamento :</t>
  </si>
  <si>
    <t>outros</t>
  </si>
  <si>
    <t>ROI Esperado :</t>
  </si>
  <si>
    <t>ROI =</t>
  </si>
  <si>
    <t>Margem Variável Média de Venda (VM) :</t>
  </si>
  <si>
    <t>Preço de Venda Líquido (PVL) :</t>
  </si>
  <si>
    <t>Investimento Total no Treinamento (ITT) :</t>
  </si>
  <si>
    <t>PVL =</t>
  </si>
  <si>
    <t>( PVL * VM - ITT ) / ITT</t>
  </si>
  <si>
    <t>ITT * ( 1 + ROI ) / VM</t>
  </si>
  <si>
    <t>incremental</t>
  </si>
  <si>
    <t>1-) Células na cor "azul" são entradas de dados;</t>
  </si>
  <si>
    <t>7-) Margem Variável Média de Venda (VM) é o percentual sobre o Preço de Venda que não é Custo;</t>
  </si>
  <si>
    <t>7.1-) VM = 1 - (Custo/PV) x 100%</t>
  </si>
  <si>
    <t>Amauri Simões</t>
  </si>
  <si>
    <t>contato@hss-consulting.com.br</t>
  </si>
  <si>
    <t>(15) 99132-1313</t>
  </si>
  <si>
    <t>4-) O Investimento Total no Treinamento considera o "custo de oportunidade" de ter o funcionário em treinamento e não trabalhando;</t>
  </si>
  <si>
    <t>5-) ROI Esperado = 1, implica que cada R$ 1,00 gasto o lucro líquido será também de R$ 1,00 (ou 100%);</t>
  </si>
  <si>
    <t>6-) ROI Esperado = 0, implica que todo lucro líquido foi utilizado para cobrir os custos de treinamento (ou 0%);</t>
  </si>
  <si>
    <r>
      <t xml:space="preserve">2-) O fator 1,70 na fórmula da célula </t>
    </r>
    <r>
      <rPr>
        <b/>
        <sz val="11"/>
        <color theme="1"/>
        <rFont val="Abadi Extra Light"/>
        <family val="2"/>
      </rPr>
      <t>C22</t>
    </r>
    <r>
      <rPr>
        <sz val="11"/>
        <color theme="1"/>
        <rFont val="Abadi Extra Light"/>
        <family val="2"/>
      </rPr>
      <t xml:space="preserve"> é referente às Contribuições Governamentais/Férias/13/...;</t>
    </r>
  </si>
  <si>
    <r>
      <t xml:space="preserve">3-) O valor 220 na fórmula da célula </t>
    </r>
    <r>
      <rPr>
        <b/>
        <sz val="11"/>
        <color theme="1"/>
        <rFont val="Abadi Extra Light"/>
        <family val="2"/>
      </rPr>
      <t>C22</t>
    </r>
    <r>
      <rPr>
        <sz val="11"/>
        <color theme="1"/>
        <rFont val="Abadi Extra Light"/>
        <family val="2"/>
      </rPr>
      <t xml:space="preserve"> é a quantidade de horas mensais trabalhadas;</t>
    </r>
  </si>
  <si>
    <r>
      <t xml:space="preserve">8-) PVL é calculado e deve ser interpretado como a </t>
    </r>
    <r>
      <rPr>
        <b/>
        <sz val="11"/>
        <color theme="1"/>
        <rFont val="Abadi Extra Light"/>
        <family val="2"/>
      </rPr>
      <t>Venda</t>
    </r>
    <r>
      <rPr>
        <sz val="11"/>
        <color theme="1"/>
        <rFont val="Abadi Extra Light"/>
        <family val="2"/>
      </rPr>
      <t xml:space="preserve"> </t>
    </r>
    <r>
      <rPr>
        <b/>
        <sz val="11"/>
        <color theme="1"/>
        <rFont val="Abadi Extra Light"/>
        <family val="2"/>
      </rPr>
      <t>Incremental</t>
    </r>
    <r>
      <rPr>
        <sz val="11"/>
        <color theme="1"/>
        <rFont val="Abadi Extra Light"/>
        <family val="2"/>
      </rPr>
      <t xml:space="preserve"> necessária para gerar o ROI escolhido, nas condições informadas;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</si>
</sst>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 x14ac:knownFonts="1">
    <font>
      <sz val="10"/>
      <color theme="1"/>
      <name val="Candara"/>
      <family val="2"/>
    </font>
    <font>
      <sz val="10"/>
      <color theme="1"/>
      <name val="Candara"/>
      <family val="2"/>
    </font>
    <font>
      <u/>
      <sz val="10"/>
      <color theme="10"/>
      <name val="Candara"/>
      <family val="2"/>
    </font>
    <font>
      <b/>
      <sz val="11"/>
      <color theme="3"/>
      <name val="Abadi Extra Light"/>
      <family val="2"/>
    </font>
    <font>
      <sz val="11"/>
      <color theme="1"/>
      <name val="Abadi Extra Light"/>
      <family val="2"/>
    </font>
    <font>
      <sz val="11"/>
      <color theme="3"/>
      <name val="Abadi Extra Light"/>
      <family val="2"/>
    </font>
    <font>
      <b/>
      <sz val="11"/>
      <color theme="1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164" fontId="4" fillId="3" borderId="1" xfId="1" applyFont="1" applyFill="1" applyBorder="1" applyAlignment="1"/>
    <xf numFmtId="0" fontId="4" fillId="3" borderId="1" xfId="0" applyFont="1" applyFill="1" applyBorder="1" applyAlignment="1"/>
    <xf numFmtId="164" fontId="4" fillId="0" borderId="0" xfId="0" applyNumberFormat="1" applyFont="1" applyAlignment="1"/>
    <xf numFmtId="164" fontId="4" fillId="3" borderId="1" xfId="1" applyFont="1" applyFill="1" applyBorder="1"/>
    <xf numFmtId="0" fontId="4" fillId="0" borderId="0" xfId="0" applyFont="1" applyAlignment="1">
      <alignment horizontal="right"/>
    </xf>
    <xf numFmtId="164" fontId="4" fillId="0" borderId="0" xfId="1" applyFont="1"/>
    <xf numFmtId="2" fontId="4" fillId="3" borderId="1" xfId="0" applyNumberFormat="1" applyFont="1" applyFill="1" applyBorder="1"/>
    <xf numFmtId="9" fontId="5" fillId="0" borderId="0" xfId="3" applyFont="1" applyAlignment="1">
      <alignment horizontal="left" indent="1"/>
    </xf>
    <xf numFmtId="9" fontId="4" fillId="3" borderId="1" xfId="0" applyNumberFormat="1" applyFont="1" applyFill="1" applyBorder="1"/>
    <xf numFmtId="0" fontId="7" fillId="0" borderId="0" xfId="2" applyFont="1"/>
    <xf numFmtId="164" fontId="4" fillId="2" borderId="1" xfId="0" applyNumberFormat="1" applyFont="1" applyFill="1" applyBorder="1"/>
    <xf numFmtId="164" fontId="4" fillId="0" borderId="0" xfId="0" applyNumberFormat="1" applyFont="1"/>
  </cellXfs>
  <cellStyles count="4">
    <cellStyle name="Hiperlink" xfId="2" builtinId="8"/>
    <cellStyle name="Moeda" xfId="1" builtinId="4"/>
    <cellStyle name="Normal" xfId="0" builtinId="0"/>
    <cellStyle name="Porcentagem" xfId="3" builtinId="5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hss-consulting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396240</xdr:colOff>
      <xdr:row>2</xdr:row>
      <xdr:rowOff>38100</xdr:rowOff>
    </xdr:from>
    <xdr:to>
      <xdr:col>14</xdr:col>
      <xdr:colOff>472440</xdr:colOff>
      <xdr:row>38</xdr:row>
      <xdr:rowOff>53340</xdr:rowOff>
    </xdr:to>
    <xdr:pic>
      <xdr:nvPicPr>
        <xdr:cNvPr id="10" name="Imagem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2BC63B-477D-46CC-9FC8-DCE209A72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80" y="388620"/>
          <a:ext cx="6324600" cy="632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to@hss-consulting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4"/>
  <sheetViews>
    <sheetView showGridLines="0" tabSelected="1" zoomScaleNormal="100" workbookViewId="0">
      <selection activeCell="C17" sqref="C17"/>
    </sheetView>
  </sheetViews>
  <sheetFormatPr defaultColWidth="9.109375" defaultRowHeight="13.8" x14ac:dyDescent="0.25"/>
  <cols>
    <col min="1" max="1" width="4.44140625" style="2" customWidth="1"/>
    <col min="2" max="2" width="28.88671875" style="10" customWidth="1"/>
    <col min="3" max="3" width="16.44140625" style="2" bestFit="1" customWidth="1"/>
    <col min="4" max="4" width="30.44140625" style="2" bestFit="1" customWidth="1"/>
    <col min="5" max="16384" width="9.109375" style="2"/>
  </cols>
  <sheetData>
    <row r="1" spans="2:5" x14ac:dyDescent="0.25">
      <c r="B1" s="1"/>
    </row>
    <row r="2" spans="2:5" x14ac:dyDescent="0.25">
      <c r="B2" s="1" t="s">
        <v>3</v>
      </c>
      <c r="C2" s="3"/>
      <c r="D2" s="3"/>
    </row>
    <row r="3" spans="2:5" x14ac:dyDescent="0.25">
      <c r="B3" s="4" t="s">
        <v>4</v>
      </c>
      <c r="C3" s="3"/>
      <c r="D3" s="3"/>
    </row>
    <row r="4" spans="2:5" x14ac:dyDescent="0.25">
      <c r="B4" s="5"/>
      <c r="C4" s="3"/>
      <c r="D4" s="3"/>
      <c r="E4" s="2" t="s">
        <v>19</v>
      </c>
    </row>
    <row r="5" spans="2:5" x14ac:dyDescent="0.25">
      <c r="B5" s="5" t="s">
        <v>5</v>
      </c>
      <c r="C5" s="6">
        <v>5000</v>
      </c>
      <c r="D5" s="3"/>
      <c r="E5" s="2" t="s">
        <v>28</v>
      </c>
    </row>
    <row r="6" spans="2:5" x14ac:dyDescent="0.25">
      <c r="B6" s="5" t="s">
        <v>6</v>
      </c>
      <c r="C6" s="7">
        <v>8</v>
      </c>
      <c r="D6" s="3"/>
      <c r="E6" s="2" t="s">
        <v>29</v>
      </c>
    </row>
    <row r="7" spans="2:5" x14ac:dyDescent="0.25">
      <c r="B7" s="5" t="s">
        <v>8</v>
      </c>
      <c r="C7" s="6">
        <f>34630/15</f>
        <v>2308.6666666666665</v>
      </c>
      <c r="D7" s="3"/>
      <c r="E7" s="2" t="s">
        <v>25</v>
      </c>
    </row>
    <row r="8" spans="2:5" x14ac:dyDescent="0.25">
      <c r="B8" s="5" t="s">
        <v>7</v>
      </c>
      <c r="C8" s="8">
        <f>SUM(C9:C12)</f>
        <v>0</v>
      </c>
      <c r="D8" s="3"/>
      <c r="E8" s="2" t="s">
        <v>26</v>
      </c>
    </row>
    <row r="9" spans="2:5" x14ac:dyDescent="0.25">
      <c r="B9" s="5"/>
      <c r="C9" s="9">
        <v>0</v>
      </c>
      <c r="D9" s="2" t="s">
        <v>0</v>
      </c>
      <c r="E9" s="2" t="s">
        <v>27</v>
      </c>
    </row>
    <row r="10" spans="2:5" x14ac:dyDescent="0.25">
      <c r="B10" s="5"/>
      <c r="C10" s="9">
        <v>0</v>
      </c>
      <c r="D10" s="2" t="s">
        <v>1</v>
      </c>
      <c r="E10" s="2" t="s">
        <v>20</v>
      </c>
    </row>
    <row r="11" spans="2:5" x14ac:dyDescent="0.25">
      <c r="B11" s="5"/>
      <c r="C11" s="9">
        <v>0</v>
      </c>
      <c r="D11" s="2" t="s">
        <v>2</v>
      </c>
      <c r="E11" s="2" t="s">
        <v>21</v>
      </c>
    </row>
    <row r="12" spans="2:5" x14ac:dyDescent="0.25">
      <c r="C12" s="9">
        <v>0</v>
      </c>
      <c r="D12" s="2" t="s">
        <v>9</v>
      </c>
      <c r="E12" s="2" t="s">
        <v>30</v>
      </c>
    </row>
    <row r="13" spans="2:5" x14ac:dyDescent="0.25">
      <c r="B13" s="5" t="s">
        <v>14</v>
      </c>
      <c r="C13" s="11">
        <f>C7+C8+(C5*1.7/220*C6)</f>
        <v>2617.7575757575755</v>
      </c>
    </row>
    <row r="14" spans="2:5" x14ac:dyDescent="0.25">
      <c r="B14" s="5" t="s">
        <v>10</v>
      </c>
      <c r="C14" s="12">
        <v>0</v>
      </c>
      <c r="D14" s="13">
        <f>C14*100%</f>
        <v>0</v>
      </c>
      <c r="E14" s="2" t="s">
        <v>22</v>
      </c>
    </row>
    <row r="15" spans="2:5" x14ac:dyDescent="0.25">
      <c r="B15" s="5" t="s">
        <v>12</v>
      </c>
      <c r="C15" s="14">
        <v>0.3</v>
      </c>
      <c r="E15" s="15" t="s">
        <v>23</v>
      </c>
    </row>
    <row r="16" spans="2:5" x14ac:dyDescent="0.25">
      <c r="E16" s="2" t="s">
        <v>24</v>
      </c>
    </row>
    <row r="17" spans="2:4" x14ac:dyDescent="0.25">
      <c r="B17" s="5" t="s">
        <v>13</v>
      </c>
      <c r="C17" s="16">
        <f>C13*(1+C14)/C15</f>
        <v>8725.8585858585848</v>
      </c>
      <c r="D17" s="2" t="s">
        <v>18</v>
      </c>
    </row>
    <row r="18" spans="2:4" x14ac:dyDescent="0.25">
      <c r="B18" s="2"/>
    </row>
    <row r="19" spans="2:4" x14ac:dyDescent="0.25">
      <c r="B19" s="10" t="s">
        <v>11</v>
      </c>
      <c r="C19" s="2" t="s">
        <v>16</v>
      </c>
    </row>
    <row r="20" spans="2:4" x14ac:dyDescent="0.25">
      <c r="B20" s="10" t="s">
        <v>15</v>
      </c>
      <c r="C20" s="2" t="s">
        <v>17</v>
      </c>
    </row>
    <row r="21" spans="2:4" x14ac:dyDescent="0.25">
      <c r="B21" s="2"/>
    </row>
    <row r="22" spans="2:4" x14ac:dyDescent="0.25">
      <c r="C22" s="17"/>
    </row>
    <row r="23" spans="2:4" x14ac:dyDescent="0.25">
      <c r="B23" s="2"/>
      <c r="C23" s="17"/>
    </row>
    <row r="24" spans="2:4" x14ac:dyDescent="0.25">
      <c r="B24" s="2"/>
    </row>
    <row r="25" spans="2:4" x14ac:dyDescent="0.25">
      <c r="B25" s="2"/>
    </row>
    <row r="26" spans="2:4" x14ac:dyDescent="0.25">
      <c r="B26" s="2"/>
    </row>
    <row r="27" spans="2:4" x14ac:dyDescent="0.25">
      <c r="B27" s="2"/>
    </row>
    <row r="28" spans="2:4" x14ac:dyDescent="0.25">
      <c r="B28" s="2"/>
    </row>
    <row r="29" spans="2:4" x14ac:dyDescent="0.25">
      <c r="B29" s="2"/>
    </row>
    <row r="30" spans="2:4" x14ac:dyDescent="0.25">
      <c r="B30" s="2"/>
    </row>
    <row r="31" spans="2:4" x14ac:dyDescent="0.25">
      <c r="B31" s="2"/>
    </row>
    <row r="32" spans="2:4" x14ac:dyDescent="0.25">
      <c r="B32" s="2"/>
    </row>
    <row r="33" spans="2:2" x14ac:dyDescent="0.25">
      <c r="B33" s="2"/>
    </row>
    <row r="34" spans="2:2" x14ac:dyDescent="0.25">
      <c r="B34" s="2"/>
    </row>
  </sheetData>
  <hyperlinks>
    <hyperlink ref="E15" r:id="rId1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2"/>
  <ignoredErrors>
    <ignoredError sqref="C8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Mobile</dc:creator>
  <cp:lastModifiedBy>Amauri P Simões</cp:lastModifiedBy>
  <dcterms:created xsi:type="dcterms:W3CDTF">2016-11-05T10:36:48Z</dcterms:created>
  <dcterms:modified xsi:type="dcterms:W3CDTF">2018-11-30T20:10:46Z</dcterms:modified>
</cp:coreProperties>
</file>